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11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<sst xmlns="http://schemas.openxmlformats.org/spreadsheetml/2006/main" count="40" uniqueCount="40">
  <si>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</si>
  <si>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</si>
  <si>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</si>
  <si>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</si>
  <si>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</si>
  <si>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</si>
  <si>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</si>
  <si>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</si>
  <si>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</si>
  <si>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</si>
  <si>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</si>
  <si>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</si>
  <si>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</si>
  <si>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</si>
  <si>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</si>
  <si>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</si>
  <si>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</si>
  <si>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</si>
  <si>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</si>
  <si>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</si>
  <si>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</si>
  <si>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</si>
  <si>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</si>
  <si>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</si>
  <si>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</si>
  <si>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</si>
  <si>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</si>
  <si>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</si>
  <si>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</si>
  <si>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</si>
  <si>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</si>
  <si>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</si>
  <si>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</si>
  <si>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</si>
  <si>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</si>
  <si>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</si>
  <si>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</si>
  <si>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</si>
  <si>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11 месяц 2025 года в разрезе муниципальных программ</t>
  </si>
  <si>
    <t>за 11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</si>
</sst>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5" zoomScale="77" zoomScaleNormal="77" workbookViewId="0">
      <selection activeCell="D34" sqref="D34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1189216097.2699997</v>
      </c>
      <c r="E8" s="12">
        <f>E9+E10+E11+E12+E13+E14+E15+E16+E17+E18+E19+E20+E21+E22+E23+E24+E25+E26+E27+E33+E28+E29+E30+E31+E32</f>
        <v>903754440.7299999</v>
      </c>
      <c r="F8" s="12">
        <f t="shared" ref="F8:F33" si="0">SUM(E8/C8*100)</f>
        <v>79.279675145910261</v>
      </c>
      <c r="G8" s="12">
        <f t="shared" ref="G8" si="1">SUM(E8/D8*100)</f>
        <v>75.995812939690751</v>
      </c>
      <c r="H8" s="13">
        <f>H9+H10+H11+H12+H13+H14+H15+H16+H17+H18+H19+H20+H21+H22+H24+H23+H25+H26+H27+H33+H28+H29+H30+H31+H32</f>
        <v>100.00000000000001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46095591.479999997</v>
      </c>
      <c r="E9" s="8">
        <v>34955984.869999997</v>
      </c>
      <c r="F9" s="6">
        <f t="shared" si="0"/>
        <v>73.251812897236604</v>
      </c>
      <c r="G9" s="6">
        <f t="shared" ref="G9:G33" si="2">SUM(E9/D9*100)</f>
        <v>75.833683325588169</v>
      </c>
      <c r="H9" s="7">
        <f>E9/E8*100</f>
        <v>3.8678631378856188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32754992.780000001</v>
      </c>
      <c r="E10" s="8">
        <v>27527953.190000001</v>
      </c>
      <c r="F10" s="6">
        <f t="shared" si="0"/>
        <v>133.603601158987</v>
      </c>
      <c r="G10" s="6">
        <f t="shared" si="2"/>
        <v>84.042006587796905</v>
      </c>
      <c r="H10" s="7">
        <f>E10/E8*100</f>
        <v>3.0459549573847218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250000</v>
      </c>
      <c r="E11" s="8">
        <v>200000</v>
      </c>
      <c r="F11" s="6">
        <f t="shared" si="0"/>
        <v>22.705573423580418</v>
      </c>
      <c r="G11" s="6">
        <v>0</v>
      </c>
      <c r="H11" s="7">
        <f>E11/E8*100</f>
        <v>2.2129905092189834E-2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158205.6</v>
      </c>
      <c r="F12" s="6">
        <f t="shared" si="0"/>
        <v>81.675580795043885</v>
      </c>
      <c r="G12" s="6">
        <f t="shared" si="2"/>
        <v>81.675580795043885</v>
      </c>
      <c r="H12" s="7">
        <f>E12/E8*100</f>
        <v>1.7505374565264738E-2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41600625.240000002</v>
      </c>
      <c r="E13" s="8">
        <v>20525172.140000001</v>
      </c>
      <c r="F13" s="6">
        <f t="shared" si="0"/>
        <v>67.663377628287904</v>
      </c>
      <c r="G13" s="6">
        <f t="shared" si="2"/>
        <v>49.338614555880653</v>
      </c>
      <c r="H13" s="7">
        <f>E13/E8*100</f>
        <v>2.2711005572952945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146715806.90000001</v>
      </c>
      <c r="E14" s="8">
        <v>105614142.84</v>
      </c>
      <c r="F14" s="6">
        <f t="shared" si="0"/>
        <v>74.45035884967686</v>
      </c>
      <c r="G14" s="6">
        <f t="shared" si="2"/>
        <v>71.985524308219581</v>
      </c>
      <c r="H14" s="7">
        <f>E14/E8*100</f>
        <v>11.686154787210903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977500</v>
      </c>
      <c r="E15" s="8">
        <v>27280</v>
      </c>
      <c r="F15" s="6">
        <f t="shared" si="0"/>
        <v>2.5428784489187173</v>
      </c>
      <c r="G15" s="6">
        <f t="shared" si="2"/>
        <v>2.7907928388746805</v>
      </c>
      <c r="H15" s="7">
        <f>E15/E8*100</f>
        <v>3.0185190545746932E-3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640769906.89999998</v>
      </c>
      <c r="E16" s="8">
        <v>498679265.60000002</v>
      </c>
      <c r="F16" s="6">
        <f t="shared" si="0"/>
        <v>84.989521983997832</v>
      </c>
      <c r="G16" s="6">
        <f t="shared" si="2"/>
        <v>77.825013351918386</v>
      </c>
      <c r="H16" s="7">
        <f>E16/E8*100</f>
        <v>55.17862409585463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3934670.24</v>
      </c>
      <c r="E17" s="8">
        <v>3103079.37</v>
      </c>
      <c r="F17" s="6">
        <f t="shared" si="0"/>
        <v>32.020218450108352</v>
      </c>
      <c r="G17" s="6">
        <f t="shared" si="2"/>
        <v>78.865042830120373</v>
      </c>
      <c r="H17" s="7">
        <f>E17/E8*100</f>
        <v>0.34335425975816114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24800</v>
      </c>
      <c r="F18" s="6">
        <f t="shared" si="0"/>
        <v>87.017543859649123</v>
      </c>
      <c r="G18" s="6">
        <f t="shared" si="2"/>
        <v>87.017543859649123</v>
      </c>
      <c r="H18" s="7">
        <f>E18/E8*100</f>
        <v>2.7441082314315396E-3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11498000</v>
      </c>
      <c r="E19" s="8">
        <v>11484900</v>
      </c>
      <c r="F19" s="6">
        <f t="shared" si="0"/>
        <v>1135.8817129858571</v>
      </c>
      <c r="G19" s="6">
        <f t="shared" si="2"/>
        <v>99.886067142111671</v>
      </c>
      <c r="H19" s="7">
        <f>E19/E8*100</f>
        <v>1.2707987349664551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12982926.99</v>
      </c>
      <c r="E21" s="8">
        <v>9908703.1799999997</v>
      </c>
      <c r="F21" s="6">
        <f t="shared" si="0"/>
        <v>47.446385654089255</v>
      </c>
      <c r="G21" s="6">
        <f t="shared" si="2"/>
        <v>76.321026742521951</v>
      </c>
      <c r="H21" s="7">
        <f>E21/E8*100</f>
        <v>1.096393304800398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6074911.7999999998</v>
      </c>
      <c r="E22" s="8">
        <v>4114643.22</v>
      </c>
      <c r="F22" s="6">
        <f t="shared" si="0"/>
        <v>67.125244216777062</v>
      </c>
      <c r="G22" s="6">
        <f t="shared" si="2"/>
        <v>67.731735957055378</v>
      </c>
      <c r="H22" s="7">
        <f>E22/E8*100</f>
        <v>0.4552833197341119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1200000</v>
      </c>
      <c r="F23" s="6">
        <f t="shared" si="0"/>
        <v>21.51964564316841</v>
      </c>
      <c r="G23" s="6">
        <f t="shared" si="2"/>
        <v>57.457505386641131</v>
      </c>
      <c r="H23" s="7">
        <f>E23/E8*100</f>
        <v>0.13277943055313901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31450</v>
      </c>
      <c r="F24" s="6">
        <f t="shared" si="0"/>
        <v>47.723823975720791</v>
      </c>
      <c r="G24" s="6">
        <f t="shared" si="2"/>
        <v>47.723823975720791</v>
      </c>
      <c r="H24" s="7">
        <f>E24/E8*100</f>
        <v>3.4799275757468511E-3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129774106</v>
      </c>
      <c r="E25" s="8">
        <v>102571034.08</v>
      </c>
      <c r="F25" s="6">
        <f t="shared" si="0"/>
        <v>53.146301724516363</v>
      </c>
      <c r="G25" s="6">
        <f t="shared" si="2"/>
        <v>79.038135758762223</v>
      </c>
      <c r="H25" s="7">
        <f>E25/E8*100</f>
        <v>11.349436246990845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24651000</v>
      </c>
      <c r="E26" s="8">
        <v>24651000</v>
      </c>
      <c r="F26" s="6">
        <f t="shared" si="0"/>
        <v>194.75717570097888</v>
      </c>
      <c r="G26" s="6">
        <f t="shared" si="2"/>
        <v>100</v>
      </c>
      <c r="H26" s="7">
        <f>E26/E8*100</f>
        <v>2.7276214521378579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13195551.699999999</v>
      </c>
      <c r="E27" s="8">
        <v>13151863.039999999</v>
      </c>
      <c r="F27" s="6">
        <f t="shared" si="0"/>
        <v>207.43887200784212</v>
      </c>
      <c r="G27" s="6">
        <f t="shared" si="2"/>
        <v>99.668913729465359</v>
      </c>
      <c r="H27" s="7">
        <f>E27/E8*100</f>
        <v>1.4552474043033963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59798</v>
      </c>
      <c r="F28" s="6">
        <f t="shared" si="0"/>
        <v>41.296961325966855</v>
      </c>
      <c r="G28" s="6">
        <f t="shared" si="2"/>
        <v>41.296961325966855</v>
      </c>
      <c r="H28" s="7">
        <f>E28/E8*100</f>
        <v>6.6166203235138383E-3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521100</v>
      </c>
      <c r="E29" s="8">
        <v>372998.5</v>
      </c>
      <c r="F29" s="6">
        <f t="shared" si="0"/>
        <v>61.929022082018925</v>
      </c>
      <c r="G29" s="6">
        <f t="shared" si="2"/>
        <v>71.579063519478026</v>
      </c>
      <c r="H29" s="7">
        <f>E29/E8*100</f>
        <v>4.1272107022645853E-2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3487773.67</v>
      </c>
      <c r="F30" s="6">
        <f t="shared" si="0"/>
        <v>88.808435057163948</v>
      </c>
      <c r="G30" s="6">
        <f t="shared" si="2"/>
        <v>88.809000388309954</v>
      </c>
      <c r="H30" s="7">
        <f>E30/E8*100</f>
        <v>0.38592050150069312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268653.51</v>
      </c>
      <c r="F31" s="6">
        <f t="shared" si="0"/>
        <v>4.9659607386458156</v>
      </c>
      <c r="G31" s="6">
        <f t="shared" si="2"/>
        <v>1.8188492323146959</v>
      </c>
      <c r="H31" s="7">
        <f>E31/E8*100</f>
        <v>2.972638339491836E-2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55931311.119999997</v>
      </c>
      <c r="E32" s="8">
        <v>41498311.920000002</v>
      </c>
      <c r="F32" s="6">
        <f t="shared" ref="F32" si="3">SUM(E32/C32*100)</f>
        <v>93.036770138834228</v>
      </c>
      <c r="G32" s="6">
        <f t="shared" ref="G32" si="4">SUM(E32/D32*100)</f>
        <v>74.195135227504039</v>
      </c>
      <c r="H32" s="7">
        <f>E32/E8*100</f>
        <v>4.5917685213784507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260300</v>
      </c>
      <c r="E33" s="8">
        <v>137428</v>
      </c>
      <c r="F33" s="6">
        <f t="shared" si="0"/>
        <v>29.856180751683688</v>
      </c>
      <c r="G33" s="6">
        <f t="shared" si="2"/>
        <v>52.796004610065303</v>
      </c>
      <c r="H33" s="7">
        <f>E33/E8*100</f>
        <v>1.5206342985047323E-2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11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2026-01-16T07:15:34Z</dcterms:modified>
</cp:coreProperties>
</file>